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3" activeTab="3"/>
  </bookViews>
  <sheets>
    <sheet name="Алекса" sheetId="1" r:id="rId1"/>
    <sheet name="Кадик" sheetId="2" r:id="rId2"/>
    <sheet name="Морга" sheetId="3" r:id="rId3"/>
    <sheet name="Моска" sheetId="4" r:id="rId4"/>
    <sheet name="Сятра" sheetId="5" r:id="rId5"/>
    <sheet name="Тораев" sheetId="6" r:id="rId6"/>
    <sheet name="Шать" sheetId="7" r:id="rId7"/>
    <sheet name="Юнг" sheetId="8" r:id="rId8"/>
    <sheet name="Юськ" sheetId="9" r:id="rId9"/>
    <sheet name="Яросл" sheetId="10" r:id="rId10"/>
    <sheet name="Яраб" sheetId="11" r:id="rId11"/>
  </sheets>
  <definedNames/>
  <calcPr fullCalcOnLoad="1"/>
</workbook>
</file>

<file path=xl/sharedStrings.xml><?xml version="1.0" encoding="utf-8"?>
<sst xmlns="http://schemas.openxmlformats.org/spreadsheetml/2006/main" count="243" uniqueCount="54">
  <si>
    <t>№ п.п.</t>
  </si>
  <si>
    <t>Вид права</t>
  </si>
  <si>
    <t>Кол-во</t>
  </si>
  <si>
    <t>Площадь</t>
  </si>
  <si>
    <t xml:space="preserve">Кто обрабатывает </t>
  </si>
  <si>
    <t>на 2007 год</t>
  </si>
  <si>
    <t>1.  </t>
  </si>
  <si>
    <r>
      <t xml:space="preserve">Аренда земель с/х назначения </t>
    </r>
    <r>
      <rPr>
        <b/>
        <u val="single"/>
        <sz val="12"/>
        <rFont val="Times New Roman"/>
        <family val="1"/>
      </rPr>
      <t>всего</t>
    </r>
  </si>
  <si>
    <t>В том числе:</t>
  </si>
  <si>
    <t>2.  </t>
  </si>
  <si>
    <t>60 соток</t>
  </si>
  <si>
    <t>Земли постоянного бессрочного пользования</t>
  </si>
  <si>
    <t>Долевая собственность</t>
  </si>
  <si>
    <t xml:space="preserve">Долевая собственность сами долевики </t>
  </si>
  <si>
    <t>Собственность ЛПХ</t>
  </si>
  <si>
    <t>Земли садоводческих товариществ</t>
  </si>
  <si>
    <t>Итого по поселению</t>
  </si>
  <si>
    <t>Сятракасы</t>
  </si>
  <si>
    <t>К.Иванова</t>
  </si>
  <si>
    <t>Свобода</t>
  </si>
  <si>
    <t>сами</t>
  </si>
  <si>
    <t>Площадь поселения</t>
  </si>
  <si>
    <t>население</t>
  </si>
  <si>
    <t>СХПК Суворова</t>
  </si>
  <si>
    <t>Суворово</t>
  </si>
  <si>
    <t>Динамо</t>
  </si>
  <si>
    <t>ДАН</t>
  </si>
  <si>
    <r>
      <t xml:space="preserve">Аренда земель с/х назначения </t>
    </r>
    <r>
      <rPr>
        <b/>
        <u val="single"/>
        <sz val="12"/>
        <rFont val="Times New Roman"/>
        <family val="1"/>
      </rPr>
      <t>всего вт.числе</t>
    </r>
  </si>
  <si>
    <t>СХПК Передовик</t>
  </si>
  <si>
    <t>члены товариществ</t>
  </si>
  <si>
    <t>Юнга</t>
  </si>
  <si>
    <t>Москакасы</t>
  </si>
  <si>
    <t>Тораево</t>
  </si>
  <si>
    <t>Моргауши</t>
  </si>
  <si>
    <t>СХПК Андреево</t>
  </si>
  <si>
    <t>Юськасы</t>
  </si>
  <si>
    <t>ОПХ Ударник</t>
  </si>
  <si>
    <t>Ярославка</t>
  </si>
  <si>
    <t>СХПК Сеятель</t>
  </si>
  <si>
    <t>СХПК Чемеево</t>
  </si>
  <si>
    <t>Яробай</t>
  </si>
  <si>
    <t>вопрос</t>
  </si>
  <si>
    <t>садоводы</t>
  </si>
  <si>
    <t>Герой</t>
  </si>
  <si>
    <t>Александровское</t>
  </si>
  <si>
    <t>Ильича</t>
  </si>
  <si>
    <t>Шатьма</t>
  </si>
  <si>
    <t>Павлов В.П.</t>
  </si>
  <si>
    <t>Григорьев А.Г.</t>
  </si>
  <si>
    <t>Горбунов В.В.</t>
  </si>
  <si>
    <t>Михайлов А.Н.</t>
  </si>
  <si>
    <t>вопрос где еще 1000 га</t>
  </si>
  <si>
    <t>Кадикасинское</t>
  </si>
  <si>
    <t>плохо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</si>
</sst>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justify" vertical="top" wrapText="1"/>
    </xf>
    <xf numFmtId="1" fontId="2" fillId="0" borderId="12" xfId="0" applyNumberFormat="1" applyFont="1" applyBorder="1" applyAlignment="1">
      <alignment horizontal="justify" vertical="top" wrapText="1"/>
    </xf>
    <xf numFmtId="1" fontId="0" fillId="0" borderId="12" xfId="0" applyNumberFormat="1" applyBorder="1" applyAlignment="1">
      <alignment vertical="top" wrapText="1"/>
    </xf>
    <xf numFmtId="1" fontId="0" fillId="0" borderId="10" xfId="0" applyNumberForma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17" xfId="0" applyNumberFormat="1" applyFont="1" applyBorder="1" applyAlignment="1">
      <alignment vertical="top" wrapText="1"/>
    </xf>
    <xf numFmtId="1" fontId="1" fillId="0" borderId="8" xfId="0" applyNumberFormat="1" applyFont="1" applyBorder="1" applyAlignment="1">
      <alignment horizontal="justify" vertical="top" wrapText="1"/>
    </xf>
    <xf numFmtId="1" fontId="1" fillId="0" borderId="8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spans="2:3" ht="12.75">
      <c r="B1" s="28" t="s">
        <v>44</v>
      </c>
      <c r="C1" s="49">
        <v>20042007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SUM(C6:C12)</f>
        <v>984</v>
      </c>
      <c r="D5" s="51">
        <f>SUM(D6:D12)</f>
        <v>2033</v>
      </c>
      <c r="E5" s="46"/>
    </row>
    <row r="6" spans="1:5" ht="15.75">
      <c r="A6" s="45"/>
      <c r="B6" s="36" t="s">
        <v>10</v>
      </c>
      <c r="C6" s="35">
        <v>309</v>
      </c>
      <c r="D6" s="37">
        <v>114</v>
      </c>
      <c r="E6" s="47" t="s">
        <v>22</v>
      </c>
    </row>
    <row r="7" spans="1:5" ht="15.75">
      <c r="A7" s="45"/>
      <c r="B7" s="77"/>
      <c r="C7" s="35"/>
      <c r="D7" s="37">
        <v>92</v>
      </c>
      <c r="E7" s="47" t="s">
        <v>45</v>
      </c>
    </row>
    <row r="8" spans="1:5" ht="18" customHeight="1">
      <c r="A8" s="45"/>
      <c r="B8" s="78" t="s">
        <v>11</v>
      </c>
      <c r="C8" s="35">
        <v>1</v>
      </c>
      <c r="D8" s="37">
        <v>684.6</v>
      </c>
      <c r="E8" s="47" t="s">
        <v>45</v>
      </c>
    </row>
    <row r="9" spans="1:5" ht="14.25" customHeight="1">
      <c r="A9" s="45"/>
      <c r="B9" s="79"/>
      <c r="C9" s="35"/>
      <c r="D9" s="37"/>
      <c r="E9" s="47"/>
    </row>
    <row r="10" spans="1:5" ht="15.75">
      <c r="A10" s="45"/>
      <c r="B10" s="80" t="s">
        <v>12</v>
      </c>
      <c r="C10" s="63">
        <v>674</v>
      </c>
      <c r="D10" s="37">
        <v>1142.4</v>
      </c>
      <c r="E10" s="47" t="s">
        <v>45</v>
      </c>
    </row>
    <row r="11" spans="1:5" ht="15.75">
      <c r="A11" s="45"/>
      <c r="B11" s="80"/>
      <c r="C11" s="64"/>
      <c r="D11" s="37"/>
      <c r="E11" s="47"/>
    </row>
    <row r="12" spans="1:5" ht="16.5" thickBot="1">
      <c r="A12" s="48"/>
      <c r="B12" s="81"/>
      <c r="C12" s="65"/>
      <c r="D12" s="52"/>
      <c r="E12" s="53"/>
    </row>
    <row r="13" spans="1:5" ht="32.25" thickBot="1">
      <c r="A13" s="54">
        <v>2</v>
      </c>
      <c r="B13" s="55" t="s">
        <v>13</v>
      </c>
      <c r="C13" s="27">
        <v>8</v>
      </c>
      <c r="D13" s="56">
        <v>9.04</v>
      </c>
      <c r="E13" s="57"/>
    </row>
    <row r="14" spans="1:5" ht="16.5" thickBot="1">
      <c r="A14" s="54">
        <v>3</v>
      </c>
      <c r="B14" s="58" t="s">
        <v>14</v>
      </c>
      <c r="C14" s="27">
        <v>414</v>
      </c>
      <c r="D14" s="25">
        <v>155.55</v>
      </c>
      <c r="E14" s="26"/>
    </row>
    <row r="15" spans="1:5" ht="32.25" thickBot="1">
      <c r="A15" s="54">
        <v>4</v>
      </c>
      <c r="B15" s="27" t="s">
        <v>15</v>
      </c>
      <c r="C15" s="27"/>
      <c r="D15" s="25"/>
      <c r="E15" s="26"/>
    </row>
    <row r="16" spans="1:5" ht="16.5" thickBot="1">
      <c r="A16" s="59">
        <v>5</v>
      </c>
      <c r="B16" s="60" t="s">
        <v>16</v>
      </c>
      <c r="C16" s="60">
        <f>SUM(C6:C15)</f>
        <v>1406</v>
      </c>
      <c r="D16" s="60">
        <f>SUM(D6:D15)</f>
        <v>2197.59</v>
      </c>
      <c r="E16" s="61"/>
    </row>
    <row r="17" spans="3:5" ht="15.75">
      <c r="C17" s="31"/>
      <c r="D17" s="23"/>
      <c r="E17" s="23"/>
    </row>
    <row r="18" spans="3:5" ht="15.75">
      <c r="C18" s="31"/>
      <c r="D18" s="23"/>
      <c r="E18" s="23"/>
    </row>
    <row r="19" ht="12.75">
      <c r="B19" s="28" t="s">
        <v>21</v>
      </c>
    </row>
    <row r="20" ht="12.75">
      <c r="B20" s="28">
        <v>2425.3</v>
      </c>
    </row>
  </sheetData>
  <mergeCells count="2">
    <mergeCell ref="B8:B9"/>
    <mergeCell ref="B10:B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2" sqref="C12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ht="12.75">
      <c r="B1" s="28" t="s">
        <v>37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1117</v>
      </c>
      <c r="D5" s="51">
        <f>SUM(D6:D11)</f>
        <v>2343.1299999999997</v>
      </c>
      <c r="E5" s="46"/>
    </row>
    <row r="6" spans="1:5" ht="15.75">
      <c r="A6" s="45"/>
      <c r="B6" s="36" t="s">
        <v>10</v>
      </c>
      <c r="C6" s="35">
        <v>352</v>
      </c>
      <c r="D6" s="37">
        <v>211.2</v>
      </c>
      <c r="E6" s="47" t="s">
        <v>22</v>
      </c>
    </row>
    <row r="7" spans="1:5" ht="18" customHeight="1">
      <c r="A7" s="45"/>
      <c r="B7" s="78" t="s">
        <v>11</v>
      </c>
      <c r="C7" s="35">
        <v>1</v>
      </c>
      <c r="D7" s="37">
        <v>289.28</v>
      </c>
      <c r="E7" s="47" t="s">
        <v>38</v>
      </c>
    </row>
    <row r="8" spans="1:5" ht="14.25" customHeight="1">
      <c r="A8" s="45"/>
      <c r="B8" s="79"/>
      <c r="C8" s="35">
        <v>1</v>
      </c>
      <c r="D8" s="37">
        <v>237.89</v>
      </c>
      <c r="E8" s="47" t="s">
        <v>39</v>
      </c>
    </row>
    <row r="9" spans="1:5" ht="15.75">
      <c r="A9" s="45"/>
      <c r="B9" s="80" t="s">
        <v>12</v>
      </c>
      <c r="C9" s="63">
        <f>661-216</f>
        <v>445</v>
      </c>
      <c r="D9" s="37">
        <f>1352.07-370.42</f>
        <v>981.6499999999999</v>
      </c>
      <c r="E9" s="47" t="s">
        <v>38</v>
      </c>
    </row>
    <row r="10" spans="1:5" ht="15.75">
      <c r="A10" s="45"/>
      <c r="B10" s="80"/>
      <c r="C10" s="64">
        <f>518-200</f>
        <v>318</v>
      </c>
      <c r="D10" s="37">
        <f>823.11-200</f>
        <v>623.11</v>
      </c>
      <c r="E10" s="47" t="s">
        <v>39</v>
      </c>
    </row>
    <row r="11" spans="1:5" ht="16.5" thickBot="1">
      <c r="A11" s="48"/>
      <c r="B11" s="81"/>
      <c r="C11" s="65"/>
      <c r="D11" s="52"/>
      <c r="E11" s="53"/>
    </row>
    <row r="12" spans="1:5" ht="32.25" thickBot="1">
      <c r="A12" s="54">
        <v>2</v>
      </c>
      <c r="B12" s="55" t="s">
        <v>13</v>
      </c>
      <c r="C12" s="27">
        <v>416</v>
      </c>
      <c r="D12" s="56">
        <v>570.42</v>
      </c>
      <c r="E12" s="57"/>
    </row>
    <row r="13" spans="1:5" ht="16.5" thickBot="1">
      <c r="A13" s="54">
        <v>3</v>
      </c>
      <c r="B13" s="58" t="s">
        <v>14</v>
      </c>
      <c r="C13" s="27">
        <v>753</v>
      </c>
      <c r="D13" s="25">
        <v>302.66</v>
      </c>
      <c r="E13" s="26" t="s">
        <v>22</v>
      </c>
    </row>
    <row r="14" spans="1:5" ht="32.25" thickBot="1">
      <c r="A14" s="54">
        <v>4</v>
      </c>
      <c r="B14" s="27" t="s">
        <v>15</v>
      </c>
      <c r="C14" s="27">
        <v>2</v>
      </c>
      <c r="D14" s="25">
        <v>16.7</v>
      </c>
      <c r="E14" s="26" t="s">
        <v>29</v>
      </c>
    </row>
    <row r="15" spans="1:5" ht="16.5" thickBot="1">
      <c r="A15" s="59">
        <v>5</v>
      </c>
      <c r="B15" s="60" t="s">
        <v>16</v>
      </c>
      <c r="C15" s="60">
        <f>SUM(C6:C14)</f>
        <v>2288</v>
      </c>
      <c r="D15" s="60">
        <f>SUM(D6:D14)</f>
        <v>3232.9099999999994</v>
      </c>
      <c r="E15" s="61"/>
    </row>
    <row r="16" spans="3:5" ht="15.75">
      <c r="C16" s="31"/>
      <c r="D16" s="23"/>
      <c r="E16" s="23"/>
    </row>
    <row r="17" spans="3:5" ht="15.75">
      <c r="C17" s="31"/>
      <c r="D17" s="23"/>
      <c r="E17" s="23"/>
    </row>
    <row r="18" ht="12.75">
      <c r="B18" s="28" t="s">
        <v>21</v>
      </c>
    </row>
    <row r="19" ht="12.75">
      <c r="B19" s="28">
        <v>4251</v>
      </c>
    </row>
  </sheetData>
  <mergeCells count="2">
    <mergeCell ref="B7:B8"/>
    <mergeCell ref="B9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spans="2:3" ht="12.75">
      <c r="B1" s="28" t="s">
        <v>40</v>
      </c>
      <c r="C1" s="49">
        <v>20042007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1961</v>
      </c>
      <c r="D5" s="51">
        <f>SUM(D6:D11)</f>
        <v>3480.59</v>
      </c>
      <c r="E5" s="46"/>
    </row>
    <row r="6" spans="1:5" ht="15.75">
      <c r="A6" s="45"/>
      <c r="B6" s="36" t="s">
        <v>10</v>
      </c>
      <c r="C6" s="35">
        <v>463</v>
      </c>
      <c r="D6" s="37">
        <v>265.99</v>
      </c>
      <c r="E6" s="47" t="s">
        <v>22</v>
      </c>
    </row>
    <row r="7" spans="1:5" ht="18" customHeight="1">
      <c r="A7" s="45"/>
      <c r="B7" s="78" t="s">
        <v>11</v>
      </c>
      <c r="C7" s="35"/>
      <c r="D7" s="37">
        <v>990.33</v>
      </c>
      <c r="E7" s="47" t="s">
        <v>41</v>
      </c>
    </row>
    <row r="8" spans="1:5" ht="14.25" customHeight="1">
      <c r="A8" s="45"/>
      <c r="B8" s="79"/>
      <c r="C8" s="35"/>
      <c r="D8" s="37"/>
      <c r="E8" s="47"/>
    </row>
    <row r="9" spans="1:5" ht="15.75">
      <c r="A9" s="45"/>
      <c r="B9" s="80" t="s">
        <v>12</v>
      </c>
      <c r="C9" s="63">
        <f>1517-19</f>
        <v>1498</v>
      </c>
      <c r="D9" s="37">
        <v>2224.27</v>
      </c>
      <c r="E9" s="47" t="s">
        <v>43</v>
      </c>
    </row>
    <row r="10" spans="1:5" ht="15.75">
      <c r="A10" s="45"/>
      <c r="B10" s="80"/>
      <c r="C10" s="64"/>
      <c r="D10" s="37"/>
      <c r="E10" s="47"/>
    </row>
    <row r="11" spans="1:5" ht="16.5" thickBot="1">
      <c r="A11" s="48"/>
      <c r="B11" s="81"/>
      <c r="C11" s="65"/>
      <c r="D11" s="52"/>
      <c r="E11" s="53"/>
    </row>
    <row r="12" spans="1:5" ht="32.25" thickBot="1">
      <c r="A12" s="54">
        <v>2</v>
      </c>
      <c r="B12" s="55" t="s">
        <v>13</v>
      </c>
      <c r="C12" s="27">
        <v>19</v>
      </c>
      <c r="D12" s="56">
        <v>27.39</v>
      </c>
      <c r="E12" s="57" t="s">
        <v>22</v>
      </c>
    </row>
    <row r="13" spans="1:5" ht="16.5" thickBot="1">
      <c r="A13" s="54">
        <v>3</v>
      </c>
      <c r="B13" s="58" t="s">
        <v>14</v>
      </c>
      <c r="C13" s="27">
        <v>921</v>
      </c>
      <c r="D13" s="25">
        <v>368.4</v>
      </c>
      <c r="E13" s="26" t="s">
        <v>22</v>
      </c>
    </row>
    <row r="14" spans="1:5" ht="32.25" thickBot="1">
      <c r="A14" s="54">
        <v>4</v>
      </c>
      <c r="B14" s="27" t="s">
        <v>15</v>
      </c>
      <c r="C14" s="27">
        <v>2</v>
      </c>
      <c r="D14" s="25">
        <v>64.8</v>
      </c>
      <c r="E14" s="26" t="s">
        <v>42</v>
      </c>
    </row>
    <row r="15" spans="1:5" ht="16.5" thickBot="1">
      <c r="A15" s="59">
        <v>5</v>
      </c>
      <c r="B15" s="60" t="s">
        <v>16</v>
      </c>
      <c r="C15" s="60">
        <f>SUM(C6:C14)</f>
        <v>2903</v>
      </c>
      <c r="D15" s="60">
        <f>SUM(D6:D14)</f>
        <v>3941.1800000000003</v>
      </c>
      <c r="E15" s="61"/>
    </row>
    <row r="16" spans="3:5" ht="15.75">
      <c r="C16" s="31"/>
      <c r="D16" s="23"/>
      <c r="E16" s="23"/>
    </row>
    <row r="17" spans="3:5" ht="15.75">
      <c r="C17" s="31"/>
      <c r="D17" s="23"/>
      <c r="E17" s="23"/>
    </row>
    <row r="18" ht="12.75">
      <c r="B18" s="28" t="s">
        <v>21</v>
      </c>
    </row>
    <row r="19" ht="12.75">
      <c r="B19" s="28">
        <v>5160.5</v>
      </c>
    </row>
  </sheetData>
  <mergeCells count="2">
    <mergeCell ref="B7:B8"/>
    <mergeCell ref="B9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" sqref="C1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spans="2:3" ht="12.75">
      <c r="B1" s="28" t="s">
        <v>52</v>
      </c>
      <c r="C1" s="49">
        <v>20042007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SUM(C6:C12)</f>
        <v>1769</v>
      </c>
      <c r="D5" s="51">
        <f>SUM(D6:D12)</f>
        <v>2191.8</v>
      </c>
      <c r="E5" s="46"/>
    </row>
    <row r="6" spans="1:5" ht="15.75">
      <c r="A6" s="45"/>
      <c r="B6" s="36" t="s">
        <v>10</v>
      </c>
      <c r="C6" s="35">
        <v>844</v>
      </c>
      <c r="D6" s="37">
        <v>482.61</v>
      </c>
      <c r="E6" s="47" t="s">
        <v>22</v>
      </c>
    </row>
    <row r="7" spans="1:5" ht="15.75">
      <c r="A7" s="45"/>
      <c r="B7" s="77"/>
      <c r="C7" s="35"/>
      <c r="D7" s="37"/>
      <c r="E7" s="47"/>
    </row>
    <row r="8" spans="1:5" ht="18" customHeight="1">
      <c r="A8" s="45"/>
      <c r="B8" s="78" t="s">
        <v>11</v>
      </c>
      <c r="C8" s="35"/>
      <c r="D8" s="37"/>
      <c r="E8" s="47"/>
    </row>
    <row r="9" spans="1:5" ht="14.25" customHeight="1">
      <c r="A9" s="45"/>
      <c r="B9" s="79"/>
      <c r="C9" s="35"/>
      <c r="D9" s="37"/>
      <c r="E9" s="47"/>
    </row>
    <row r="10" spans="1:5" ht="15.75">
      <c r="A10" s="45"/>
      <c r="B10" s="80" t="s">
        <v>12</v>
      </c>
      <c r="C10" s="63">
        <v>925</v>
      </c>
      <c r="D10" s="37">
        <v>1709.19</v>
      </c>
      <c r="E10" s="47"/>
    </row>
    <row r="11" spans="1:5" ht="15.75">
      <c r="A11" s="45"/>
      <c r="B11" s="80"/>
      <c r="C11" s="64"/>
      <c r="D11" s="37"/>
      <c r="E11" s="47"/>
    </row>
    <row r="12" spans="1:5" ht="16.5" thickBot="1">
      <c r="A12" s="48"/>
      <c r="B12" s="81"/>
      <c r="C12" s="65"/>
      <c r="D12" s="52"/>
      <c r="E12" s="53"/>
    </row>
    <row r="13" spans="1:5" ht="32.25" thickBot="1">
      <c r="A13" s="54">
        <v>2</v>
      </c>
      <c r="B13" s="55" t="s">
        <v>13</v>
      </c>
      <c r="C13" s="27"/>
      <c r="D13" s="56"/>
      <c r="E13" s="57"/>
    </row>
    <row r="14" spans="1:5" ht="16.5" thickBot="1">
      <c r="A14" s="54">
        <v>3</v>
      </c>
      <c r="B14" s="58" t="s">
        <v>14</v>
      </c>
      <c r="C14" s="27">
        <v>1472</v>
      </c>
      <c r="D14" s="25">
        <v>917.7</v>
      </c>
      <c r="E14" s="26"/>
    </row>
    <row r="15" spans="1:5" ht="32.25" thickBot="1">
      <c r="A15" s="54">
        <v>4</v>
      </c>
      <c r="B15" s="27" t="s">
        <v>15</v>
      </c>
      <c r="C15" s="27">
        <v>10</v>
      </c>
      <c r="D15" s="25">
        <v>102.05</v>
      </c>
      <c r="E15" s="26"/>
    </row>
    <row r="16" spans="1:5" ht="16.5" thickBot="1">
      <c r="A16" s="59">
        <v>5</v>
      </c>
      <c r="B16" s="60" t="s">
        <v>16</v>
      </c>
      <c r="C16" s="60">
        <f>SUM(C6:C15)</f>
        <v>3251</v>
      </c>
      <c r="D16" s="60">
        <f>SUM(D6:D15)</f>
        <v>3211.55</v>
      </c>
      <c r="E16" s="61"/>
    </row>
    <row r="17" spans="3:5" ht="15.75">
      <c r="C17" s="31"/>
      <c r="D17" s="23"/>
      <c r="E17" s="23"/>
    </row>
    <row r="18" spans="3:5" ht="15.75">
      <c r="C18" s="31" t="s">
        <v>53</v>
      </c>
      <c r="D18" s="23"/>
      <c r="E18" s="23"/>
    </row>
    <row r="19" ht="12.75">
      <c r="B19" s="28" t="s">
        <v>21</v>
      </c>
    </row>
    <row r="20" ht="12.75">
      <c r="B20" s="28">
        <v>6638.9</v>
      </c>
    </row>
  </sheetData>
  <mergeCells count="2">
    <mergeCell ref="B8:B9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4">
      <selection activeCell="E7" sqref="E7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66" customWidth="1"/>
    <col min="5" max="5" width="22.125" style="28" customWidth="1"/>
    <col min="6" max="16384" width="9.125" style="28" customWidth="1"/>
  </cols>
  <sheetData>
    <row r="1" ht="12.75">
      <c r="B1" s="28" t="s">
        <v>33</v>
      </c>
    </row>
    <row r="2" spans="1:5" ht="16.5" thickBot="1">
      <c r="A2" s="34"/>
      <c r="B2" s="30"/>
      <c r="C2" s="30"/>
      <c r="D2" s="67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68" t="s">
        <v>3</v>
      </c>
      <c r="E3" s="42" t="s">
        <v>4</v>
      </c>
    </row>
    <row r="4" spans="1:5" ht="15.75">
      <c r="A4" s="43"/>
      <c r="B4" s="44"/>
      <c r="C4" s="50"/>
      <c r="D4" s="69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757</v>
      </c>
      <c r="D5" s="70">
        <f>SUM(D6:D11)</f>
        <v>2564.9669</v>
      </c>
      <c r="E5" s="46"/>
    </row>
    <row r="6" spans="1:5" ht="15.75">
      <c r="A6" s="45"/>
      <c r="B6" s="36" t="s">
        <v>10</v>
      </c>
      <c r="C6" s="35">
        <f>628+128</f>
        <v>756</v>
      </c>
      <c r="D6" s="71">
        <f>62.6789+21.288</f>
        <v>83.9669</v>
      </c>
      <c r="E6" s="47" t="s">
        <v>22</v>
      </c>
    </row>
    <row r="7" spans="1:5" ht="18" customHeight="1">
      <c r="A7" s="45"/>
      <c r="B7" s="78" t="s">
        <v>11</v>
      </c>
      <c r="C7" s="35">
        <v>1</v>
      </c>
      <c r="D7" s="71">
        <v>2481</v>
      </c>
      <c r="E7" s="47" t="s">
        <v>34</v>
      </c>
    </row>
    <row r="8" spans="1:5" ht="14.25" customHeight="1">
      <c r="A8" s="45"/>
      <c r="B8" s="79"/>
      <c r="C8" s="35"/>
      <c r="D8" s="71"/>
      <c r="E8" s="47"/>
    </row>
    <row r="9" spans="1:5" ht="15.75">
      <c r="A9" s="45"/>
      <c r="B9" s="80" t="s">
        <v>12</v>
      </c>
      <c r="C9" s="89"/>
      <c r="D9" s="71"/>
      <c r="E9" s="47"/>
    </row>
    <row r="10" spans="1:5" ht="15.75">
      <c r="A10" s="45"/>
      <c r="B10" s="80"/>
      <c r="C10" s="89"/>
      <c r="D10" s="71"/>
      <c r="E10" s="47"/>
    </row>
    <row r="11" spans="1:5" ht="16.5" thickBot="1">
      <c r="A11" s="48"/>
      <c r="B11" s="81"/>
      <c r="C11" s="90"/>
      <c r="D11" s="72"/>
      <c r="E11" s="53"/>
    </row>
    <row r="12" spans="1:5" ht="32.25" thickBot="1">
      <c r="A12" s="54">
        <v>2</v>
      </c>
      <c r="B12" s="55" t="s">
        <v>13</v>
      </c>
      <c r="C12" s="27">
        <v>0</v>
      </c>
      <c r="D12" s="73">
        <v>0</v>
      </c>
      <c r="E12" s="57"/>
    </row>
    <row r="13" spans="1:5" ht="16.5" thickBot="1">
      <c r="A13" s="54">
        <v>3</v>
      </c>
      <c r="B13" s="58" t="s">
        <v>14</v>
      </c>
      <c r="C13" s="27">
        <f>257+429</f>
        <v>686</v>
      </c>
      <c r="D13" s="74">
        <f>78.5643+179.5967</f>
        <v>258.161</v>
      </c>
      <c r="E13" s="26" t="s">
        <v>22</v>
      </c>
    </row>
    <row r="14" spans="1:5" ht="32.25" thickBot="1">
      <c r="A14" s="54">
        <v>4</v>
      </c>
      <c r="B14" s="27" t="s">
        <v>15</v>
      </c>
      <c r="C14" s="27"/>
      <c r="D14" s="74"/>
      <c r="E14" s="26"/>
    </row>
    <row r="15" spans="1:5" ht="16.5" thickBot="1">
      <c r="A15" s="59">
        <v>5</v>
      </c>
      <c r="B15" s="60" t="s">
        <v>16</v>
      </c>
      <c r="C15" s="60">
        <f>SUM(C6:C14)</f>
        <v>1443</v>
      </c>
      <c r="D15" s="75">
        <f>SUM(D6:D14)</f>
        <v>2823.1279</v>
      </c>
      <c r="E15" s="61"/>
    </row>
    <row r="16" spans="3:5" ht="15.75">
      <c r="C16" s="31"/>
      <c r="D16" s="76"/>
      <c r="E16" s="23"/>
    </row>
    <row r="17" spans="3:5" ht="15.75">
      <c r="C17" s="31"/>
      <c r="D17" s="76"/>
      <c r="E17" s="23"/>
    </row>
    <row r="18" ht="12.75">
      <c r="B18" s="28" t="s">
        <v>21</v>
      </c>
    </row>
    <row r="19" ht="12.75">
      <c r="B19" s="28">
        <v>3121.6</v>
      </c>
    </row>
  </sheetData>
  <mergeCells count="3">
    <mergeCell ref="B7:B8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ht="12.75">
      <c r="B1" s="28" t="s">
        <v>31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310</v>
      </c>
      <c r="D5" s="51">
        <f>SUM(D6:D11)</f>
        <v>2833.75</v>
      </c>
      <c r="E5" s="46"/>
    </row>
    <row r="6" spans="1:5" ht="15.75">
      <c r="A6" s="45"/>
      <c r="B6" s="36" t="s">
        <v>10</v>
      </c>
      <c r="C6" s="35">
        <f>206+103</f>
        <v>309</v>
      </c>
      <c r="D6" s="37">
        <f>124+19.75</f>
        <v>143.75</v>
      </c>
      <c r="E6" s="47" t="s">
        <v>22</v>
      </c>
    </row>
    <row r="7" spans="1:5" ht="18" customHeight="1">
      <c r="A7" s="45"/>
      <c r="B7" s="78" t="s">
        <v>11</v>
      </c>
      <c r="C7" s="35">
        <v>1</v>
      </c>
      <c r="D7" s="37">
        <v>2690</v>
      </c>
      <c r="E7" s="47" t="s">
        <v>28</v>
      </c>
    </row>
    <row r="8" spans="1:5" ht="14.25" customHeight="1">
      <c r="A8" s="45"/>
      <c r="B8" s="79"/>
      <c r="C8" s="35"/>
      <c r="D8" s="37"/>
      <c r="E8" s="47"/>
    </row>
    <row r="9" spans="1:5" ht="15.75">
      <c r="A9" s="45"/>
      <c r="B9" s="80" t="s">
        <v>12</v>
      </c>
      <c r="C9" s="89"/>
      <c r="D9" s="37"/>
      <c r="E9" s="47"/>
    </row>
    <row r="10" spans="1:5" ht="15.75">
      <c r="A10" s="45"/>
      <c r="B10" s="80"/>
      <c r="C10" s="89"/>
      <c r="D10" s="37"/>
      <c r="E10" s="47"/>
    </row>
    <row r="11" spans="1:5" ht="16.5" thickBot="1">
      <c r="A11" s="48"/>
      <c r="B11" s="81"/>
      <c r="C11" s="90"/>
      <c r="D11" s="52"/>
      <c r="E11" s="53"/>
    </row>
    <row r="12" spans="1:5" ht="32.25" thickBot="1">
      <c r="A12" s="54">
        <v>2</v>
      </c>
      <c r="B12" s="55" t="s">
        <v>13</v>
      </c>
      <c r="C12" s="27">
        <v>0</v>
      </c>
      <c r="D12" s="56">
        <v>0</v>
      </c>
      <c r="E12" s="57"/>
    </row>
    <row r="13" spans="1:5" ht="16.5" thickBot="1">
      <c r="A13" s="54">
        <v>3</v>
      </c>
      <c r="B13" s="58" t="s">
        <v>14</v>
      </c>
      <c r="C13" s="27">
        <v>994</v>
      </c>
      <c r="D13" s="25">
        <v>387.66</v>
      </c>
      <c r="E13" s="26" t="s">
        <v>22</v>
      </c>
    </row>
    <row r="14" spans="1:5" ht="32.25" thickBot="1">
      <c r="A14" s="54">
        <v>4</v>
      </c>
      <c r="B14" s="27" t="s">
        <v>15</v>
      </c>
      <c r="C14" s="27">
        <v>13</v>
      </c>
      <c r="D14" s="25">
        <v>203.05</v>
      </c>
      <c r="E14" s="26" t="s">
        <v>29</v>
      </c>
    </row>
    <row r="15" spans="1:5" ht="16.5" thickBot="1">
      <c r="A15" s="59">
        <v>5</v>
      </c>
      <c r="B15" s="60" t="s">
        <v>16</v>
      </c>
      <c r="C15" s="60">
        <f>SUM(C6:C14)</f>
        <v>1317</v>
      </c>
      <c r="D15" s="60">
        <f>SUM(D6:D14)</f>
        <v>3424.46</v>
      </c>
      <c r="E15" s="61"/>
    </row>
    <row r="16" spans="3:5" ht="15.75">
      <c r="C16" s="31"/>
      <c r="D16" s="23"/>
      <c r="E16" s="23"/>
    </row>
    <row r="17" spans="3:5" ht="15.75">
      <c r="C17" s="31"/>
      <c r="D17" s="23"/>
      <c r="E17" s="23"/>
    </row>
    <row r="18" ht="12.75">
      <c r="B18" s="28" t="s">
        <v>21</v>
      </c>
    </row>
    <row r="19" ht="12.75">
      <c r="B19" s="28">
        <v>4925.1</v>
      </c>
    </row>
  </sheetData>
  <mergeCells count="3">
    <mergeCell ref="B9:B11"/>
    <mergeCell ref="C9:C11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0">
      <selection activeCell="H19" sqref="H19"/>
    </sheetView>
  </sheetViews>
  <sheetFormatPr defaultColWidth="9.00390625" defaultRowHeight="12.75"/>
  <cols>
    <col min="2" max="2" width="28.00390625" style="0" customWidth="1"/>
    <col min="3" max="4" width="11.00390625" style="0" customWidth="1"/>
    <col min="5" max="5" width="12.625" style="0" customWidth="1"/>
  </cols>
  <sheetData>
    <row r="1" ht="13.5" thickBot="1">
      <c r="B1" t="s">
        <v>17</v>
      </c>
    </row>
    <row r="2" spans="1:5" ht="15.75">
      <c r="A2" s="1"/>
      <c r="B2" s="5"/>
      <c r="C2" s="9"/>
      <c r="D2" s="9"/>
      <c r="E2" s="9"/>
    </row>
    <row r="3" spans="1:5" ht="47.25">
      <c r="A3" s="2" t="s">
        <v>0</v>
      </c>
      <c r="B3" s="6" t="s">
        <v>1</v>
      </c>
      <c r="C3" s="10" t="s">
        <v>2</v>
      </c>
      <c r="D3" s="10" t="s">
        <v>3</v>
      </c>
      <c r="E3" s="6" t="s">
        <v>4</v>
      </c>
    </row>
    <row r="4" spans="1:5" ht="15.75">
      <c r="A4" s="3"/>
      <c r="B4" s="7"/>
      <c r="C4" s="7"/>
      <c r="D4" s="7"/>
      <c r="E4" s="6" t="s">
        <v>5</v>
      </c>
    </row>
    <row r="5" spans="1:5" ht="16.5" thickBot="1">
      <c r="A5" s="4"/>
      <c r="B5" s="8"/>
      <c r="C5" s="8"/>
      <c r="D5" s="8"/>
      <c r="E5" s="11"/>
    </row>
    <row r="6" spans="1:5" ht="31.5">
      <c r="A6" s="82" t="s">
        <v>6</v>
      </c>
      <c r="B6" s="12" t="s">
        <v>7</v>
      </c>
      <c r="C6" s="7">
        <f>C9+C10+C11</f>
        <v>902</v>
      </c>
      <c r="D6" s="7">
        <f>D9+D10+D11+D12</f>
        <v>4662.14</v>
      </c>
      <c r="E6" s="10"/>
    </row>
    <row r="7" spans="1:5" ht="16.5" thickBot="1">
      <c r="A7" s="83"/>
      <c r="B7" s="13" t="s">
        <v>8</v>
      </c>
      <c r="C7" s="7"/>
      <c r="D7" s="7"/>
      <c r="E7" s="10"/>
    </row>
    <row r="8" spans="1:5" ht="15.75">
      <c r="A8" s="86" t="s">
        <v>9</v>
      </c>
      <c r="B8" s="14"/>
      <c r="C8" s="20"/>
      <c r="D8" s="20"/>
      <c r="E8" s="20"/>
    </row>
    <row r="9" spans="1:5" ht="16.5" thickBot="1">
      <c r="A9" s="87"/>
      <c r="B9" s="15" t="s">
        <v>10</v>
      </c>
      <c r="C9" s="22">
        <v>900</v>
      </c>
      <c r="D9" s="22">
        <v>556.56</v>
      </c>
      <c r="E9" s="22"/>
    </row>
    <row r="10" spans="1:5" ht="31.5" customHeight="1">
      <c r="A10" s="87"/>
      <c r="B10" s="84" t="s">
        <v>11</v>
      </c>
      <c r="C10" s="21">
        <v>1</v>
      </c>
      <c r="D10" s="21">
        <v>702.34</v>
      </c>
      <c r="E10" s="21" t="s">
        <v>18</v>
      </c>
    </row>
    <row r="11" spans="1:5" ht="16.5" thickBot="1">
      <c r="A11" s="87"/>
      <c r="B11" s="84"/>
      <c r="C11" s="21">
        <v>1</v>
      </c>
      <c r="D11" s="21">
        <v>2491</v>
      </c>
      <c r="E11" s="21" t="s">
        <v>19</v>
      </c>
    </row>
    <row r="12" spans="1:5" ht="16.5" thickBot="1">
      <c r="A12" s="88"/>
      <c r="B12" s="24" t="s">
        <v>12</v>
      </c>
      <c r="C12" s="25">
        <v>724</v>
      </c>
      <c r="D12" s="25">
        <v>912.24</v>
      </c>
      <c r="E12" s="26" t="s">
        <v>18</v>
      </c>
    </row>
    <row r="13" spans="1:5" ht="16.5" thickBot="1">
      <c r="A13" s="85">
        <v>3</v>
      </c>
      <c r="B13" s="16"/>
      <c r="C13" s="22"/>
      <c r="D13" s="22"/>
      <c r="E13" s="22"/>
    </row>
    <row r="14" spans="1:5" ht="32.25" thickBot="1">
      <c r="A14" s="85"/>
      <c r="B14" s="15" t="s">
        <v>13</v>
      </c>
      <c r="C14" s="17">
        <v>24</v>
      </c>
      <c r="D14" s="17">
        <v>30.24</v>
      </c>
      <c r="E14" s="17" t="s">
        <v>20</v>
      </c>
    </row>
    <row r="15" spans="1:5" ht="16.5" thickBot="1">
      <c r="A15" s="83"/>
      <c r="B15" s="13"/>
      <c r="C15" s="20"/>
      <c r="D15" s="20"/>
      <c r="E15" s="20"/>
    </row>
    <row r="16" spans="1:5" ht="15.75">
      <c r="A16" s="82">
        <v>4</v>
      </c>
      <c r="B16" s="16"/>
      <c r="C16" s="21">
        <v>1093</v>
      </c>
      <c r="D16" s="21">
        <v>418.12</v>
      </c>
      <c r="E16" s="21"/>
    </row>
    <row r="17" spans="1:5" ht="16.5" thickBot="1">
      <c r="A17" s="85"/>
      <c r="B17" s="14" t="s">
        <v>14</v>
      </c>
      <c r="C17" s="22"/>
      <c r="D17" s="22"/>
      <c r="E17" s="22"/>
    </row>
    <row r="18" spans="1:5" ht="16.5" thickBot="1">
      <c r="A18" s="83"/>
      <c r="B18" s="18"/>
      <c r="C18" s="20"/>
      <c r="D18" s="20"/>
      <c r="E18" s="20"/>
    </row>
    <row r="19" spans="1:5" ht="32.25" thickBot="1">
      <c r="A19" s="19">
        <v>5</v>
      </c>
      <c r="B19" s="18" t="s">
        <v>15</v>
      </c>
      <c r="C19" s="21"/>
      <c r="D19" s="21"/>
      <c r="E19" s="21"/>
    </row>
    <row r="20" spans="1:5" ht="16.5" thickBot="1">
      <c r="A20" s="82">
        <v>6</v>
      </c>
      <c r="B20" s="12"/>
      <c r="C20" s="22"/>
      <c r="D20" s="22"/>
      <c r="E20" s="22"/>
    </row>
    <row r="21" spans="1:5" ht="16.5" thickBot="1">
      <c r="A21" s="83"/>
      <c r="B21" s="18" t="s">
        <v>16</v>
      </c>
      <c r="C21" s="18">
        <f>SUM(C8:C20)</f>
        <v>2743</v>
      </c>
      <c r="D21" s="18">
        <f>SUM(D8:D20)</f>
        <v>5110.5</v>
      </c>
      <c r="E21" s="17"/>
    </row>
    <row r="22" spans="3:5" ht="15.75">
      <c r="C22" s="20"/>
      <c r="D22" s="20"/>
      <c r="E22" s="20"/>
    </row>
    <row r="23" spans="3:5" ht="16.5" thickBot="1">
      <c r="C23" s="22"/>
      <c r="D23" s="22"/>
      <c r="E23" s="22"/>
    </row>
    <row r="24" ht="12.75">
      <c r="B24" t="s">
        <v>21</v>
      </c>
    </row>
    <row r="25" ht="12.75">
      <c r="B25">
        <v>6583.8</v>
      </c>
    </row>
  </sheetData>
  <mergeCells count="6">
    <mergeCell ref="A6:A7"/>
    <mergeCell ref="B10:B11"/>
    <mergeCell ref="A20:A21"/>
    <mergeCell ref="A16:A18"/>
    <mergeCell ref="A13:A15"/>
    <mergeCell ref="A8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0" sqref="E10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ht="12.75">
      <c r="B1" s="28" t="s">
        <v>32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C6+C7+C8</f>
        <v>2606</v>
      </c>
      <c r="D5" s="32"/>
      <c r="E5" s="46"/>
    </row>
    <row r="6" spans="1:5" ht="15.75">
      <c r="A6" s="45"/>
      <c r="B6" s="36" t="s">
        <v>10</v>
      </c>
      <c r="C6" s="35">
        <v>802</v>
      </c>
      <c r="D6" s="37">
        <v>481.2</v>
      </c>
      <c r="E6" s="47" t="s">
        <v>22</v>
      </c>
    </row>
    <row r="7" spans="1:5" ht="38.25" customHeight="1">
      <c r="A7" s="45"/>
      <c r="B7" s="38" t="s">
        <v>11</v>
      </c>
      <c r="C7" s="35">
        <v>3</v>
      </c>
      <c r="D7" s="37">
        <v>1321.14</v>
      </c>
      <c r="E7" s="47" t="s">
        <v>23</v>
      </c>
    </row>
    <row r="8" spans="1:5" ht="15.75">
      <c r="A8" s="45"/>
      <c r="B8" s="80" t="s">
        <v>12</v>
      </c>
      <c r="C8" s="89">
        <v>1801</v>
      </c>
      <c r="D8" s="37">
        <v>1165.72</v>
      </c>
      <c r="E8" s="47" t="s">
        <v>24</v>
      </c>
    </row>
    <row r="9" spans="1:5" ht="15.75">
      <c r="A9" s="45"/>
      <c r="B9" s="80"/>
      <c r="C9" s="89"/>
      <c r="D9" s="37">
        <v>412.3</v>
      </c>
      <c r="E9" s="47" t="s">
        <v>25</v>
      </c>
    </row>
    <row r="10" spans="1:5" ht="16.5" thickBot="1">
      <c r="A10" s="48"/>
      <c r="B10" s="81"/>
      <c r="C10" s="90"/>
      <c r="D10" s="52">
        <v>1013.79</v>
      </c>
      <c r="E10" s="53" t="s">
        <v>26</v>
      </c>
    </row>
    <row r="11" spans="1:5" ht="32.25" thickBot="1">
      <c r="A11" s="54">
        <v>2</v>
      </c>
      <c r="B11" s="55" t="s">
        <v>13</v>
      </c>
      <c r="C11" s="27">
        <v>0</v>
      </c>
      <c r="D11" s="56">
        <v>0</v>
      </c>
      <c r="E11" s="57"/>
    </row>
    <row r="12" spans="1:5" ht="16.5" thickBot="1">
      <c r="A12" s="54">
        <v>3</v>
      </c>
      <c r="B12" s="58" t="s">
        <v>14</v>
      </c>
      <c r="C12" s="27">
        <v>930</v>
      </c>
      <c r="D12" s="25">
        <v>850</v>
      </c>
      <c r="E12" s="26" t="s">
        <v>22</v>
      </c>
    </row>
    <row r="13" spans="1:5" ht="32.25" thickBot="1">
      <c r="A13" s="54">
        <v>4</v>
      </c>
      <c r="B13" s="27" t="s">
        <v>15</v>
      </c>
      <c r="C13" s="27"/>
      <c r="D13" s="25"/>
      <c r="E13" s="26"/>
    </row>
    <row r="14" spans="1:5" ht="16.5" thickBot="1">
      <c r="A14" s="59">
        <v>5</v>
      </c>
      <c r="B14" s="60" t="s">
        <v>16</v>
      </c>
      <c r="C14" s="60">
        <f>SUM(C6:C13)</f>
        <v>3536</v>
      </c>
      <c r="D14" s="60">
        <f>SUM(D6:D13)</f>
        <v>5244.150000000001</v>
      </c>
      <c r="E14" s="61"/>
    </row>
    <row r="15" spans="3:5" ht="15.75">
      <c r="C15" s="31"/>
      <c r="D15" s="23"/>
      <c r="E15" s="23"/>
    </row>
    <row r="16" spans="3:5" ht="15.75">
      <c r="C16" s="31"/>
      <c r="D16" s="23"/>
      <c r="E16" s="23"/>
    </row>
    <row r="17" ht="12.75">
      <c r="B17" s="28" t="s">
        <v>21</v>
      </c>
    </row>
    <row r="18" ht="12.75">
      <c r="B18" s="28">
        <v>6429.1</v>
      </c>
    </row>
  </sheetData>
  <mergeCells count="2"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10" sqref="F10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spans="2:3" ht="12.75">
      <c r="B1" s="28" t="s">
        <v>46</v>
      </c>
      <c r="C1" s="49">
        <v>20042007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211</v>
      </c>
      <c r="D5" s="51">
        <f>SUM(D6:D11)</f>
        <v>1824</v>
      </c>
      <c r="E5" s="46"/>
    </row>
    <row r="6" spans="1:5" ht="15.75">
      <c r="A6" s="45"/>
      <c r="B6" s="36" t="s">
        <v>10</v>
      </c>
      <c r="C6" s="35">
        <v>204</v>
      </c>
      <c r="D6" s="37">
        <v>122</v>
      </c>
      <c r="E6" s="47" t="s">
        <v>22</v>
      </c>
    </row>
    <row r="7" spans="1:5" ht="18" customHeight="1">
      <c r="A7" s="45"/>
      <c r="B7" s="78" t="s">
        <v>11</v>
      </c>
      <c r="C7" s="35">
        <v>1</v>
      </c>
      <c r="D7" s="37">
        <v>160</v>
      </c>
      <c r="E7" s="47" t="s">
        <v>47</v>
      </c>
    </row>
    <row r="8" spans="1:5" ht="14.25" customHeight="1">
      <c r="A8" s="45"/>
      <c r="B8" s="79"/>
      <c r="C8" s="35">
        <v>1</v>
      </c>
      <c r="D8" s="37">
        <v>60</v>
      </c>
      <c r="E8" s="47" t="s">
        <v>48</v>
      </c>
    </row>
    <row r="9" spans="1:5" ht="15.75">
      <c r="A9" s="45"/>
      <c r="B9" s="80" t="s">
        <v>12</v>
      </c>
      <c r="C9" s="63">
        <v>1</v>
      </c>
      <c r="D9" s="37">
        <v>15</v>
      </c>
      <c r="E9" s="47" t="s">
        <v>49</v>
      </c>
    </row>
    <row r="10" spans="1:5" ht="15.75">
      <c r="A10" s="45"/>
      <c r="B10" s="80"/>
      <c r="C10" s="64">
        <v>4</v>
      </c>
      <c r="D10" s="37">
        <v>1467</v>
      </c>
      <c r="E10" s="47" t="s">
        <v>50</v>
      </c>
    </row>
    <row r="11" spans="1:5" ht="16.5" thickBot="1">
      <c r="A11" s="48"/>
      <c r="B11" s="81"/>
      <c r="C11" s="65"/>
      <c r="D11" s="52"/>
      <c r="E11" s="53"/>
    </row>
    <row r="12" spans="1:5" ht="32.25" thickBot="1">
      <c r="A12" s="54">
        <v>2</v>
      </c>
      <c r="B12" s="55" t="s">
        <v>13</v>
      </c>
      <c r="C12" s="27">
        <v>156</v>
      </c>
      <c r="D12" s="56">
        <v>192</v>
      </c>
      <c r="E12" s="57" t="s">
        <v>22</v>
      </c>
    </row>
    <row r="13" spans="1:5" ht="16.5" thickBot="1">
      <c r="A13" s="54">
        <v>3</v>
      </c>
      <c r="B13" s="58" t="s">
        <v>14</v>
      </c>
      <c r="C13" s="27">
        <v>626</v>
      </c>
      <c r="D13" s="25">
        <v>225</v>
      </c>
      <c r="E13" s="26" t="s">
        <v>22</v>
      </c>
    </row>
    <row r="14" spans="1:5" ht="32.25" thickBot="1">
      <c r="A14" s="54">
        <v>4</v>
      </c>
      <c r="B14" s="27" t="s">
        <v>15</v>
      </c>
      <c r="C14" s="27">
        <v>1</v>
      </c>
      <c r="D14" s="25">
        <v>35</v>
      </c>
      <c r="E14" s="26" t="s">
        <v>42</v>
      </c>
    </row>
    <row r="15" spans="1:5" ht="16.5" thickBot="1">
      <c r="A15" s="59">
        <v>5</v>
      </c>
      <c r="B15" s="60" t="s">
        <v>16</v>
      </c>
      <c r="C15" s="60">
        <f>SUM(C6:C14)</f>
        <v>994</v>
      </c>
      <c r="D15" s="60">
        <f>SUM(D6:D14)</f>
        <v>2276</v>
      </c>
      <c r="E15" s="61"/>
    </row>
    <row r="16" spans="3:5" ht="15.75">
      <c r="C16" s="31"/>
      <c r="D16" s="23"/>
      <c r="E16" s="23"/>
    </row>
    <row r="17" spans="3:5" ht="47.25">
      <c r="C17" s="31" t="s">
        <v>51</v>
      </c>
      <c r="D17" s="23"/>
      <c r="E17" s="23"/>
    </row>
    <row r="18" ht="12.75">
      <c r="B18" s="28" t="s">
        <v>21</v>
      </c>
    </row>
    <row r="19" ht="12.75">
      <c r="B19" s="28">
        <v>3240</v>
      </c>
    </row>
  </sheetData>
  <mergeCells count="2">
    <mergeCell ref="B7:B8"/>
    <mergeCell ref="B9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4" sqref="C14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ht="12.75">
      <c r="B1" s="28" t="s">
        <v>30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1938</v>
      </c>
      <c r="D5" s="51">
        <f>SUM(D6:D11)</f>
        <v>3150.62</v>
      </c>
      <c r="E5" s="46"/>
    </row>
    <row r="6" spans="1:5" ht="15.75">
      <c r="A6" s="45"/>
      <c r="B6" s="36" t="s">
        <v>10</v>
      </c>
      <c r="C6" s="35">
        <v>633</v>
      </c>
      <c r="D6" s="35">
        <v>379.5</v>
      </c>
      <c r="E6" s="47" t="s">
        <v>22</v>
      </c>
    </row>
    <row r="7" spans="1:5" ht="18" customHeight="1">
      <c r="A7" s="45"/>
      <c r="B7" s="78" t="s">
        <v>11</v>
      </c>
      <c r="C7" s="35">
        <v>1</v>
      </c>
      <c r="D7" s="35">
        <v>710.8</v>
      </c>
      <c r="E7" s="47"/>
    </row>
    <row r="8" spans="1:5" ht="14.25" customHeight="1">
      <c r="A8" s="45"/>
      <c r="B8" s="79"/>
      <c r="C8" s="35">
        <v>0</v>
      </c>
      <c r="D8" s="35"/>
      <c r="E8" s="47"/>
    </row>
    <row r="9" spans="1:5" ht="15.75">
      <c r="A9" s="45"/>
      <c r="B9" s="80" t="s">
        <v>12</v>
      </c>
      <c r="C9" s="89">
        <v>1304</v>
      </c>
      <c r="D9" s="35">
        <v>2060.32</v>
      </c>
      <c r="E9" s="47"/>
    </row>
    <row r="10" spans="1:5" ht="15.75">
      <c r="A10" s="45"/>
      <c r="B10" s="80"/>
      <c r="C10" s="89"/>
      <c r="D10" s="35"/>
      <c r="E10" s="47"/>
    </row>
    <row r="11" spans="1:5" ht="16.5" thickBot="1">
      <c r="A11" s="48"/>
      <c r="B11" s="81"/>
      <c r="C11" s="90"/>
      <c r="D11" s="62"/>
      <c r="E11" s="53"/>
    </row>
    <row r="12" spans="1:5" ht="32.25" thickBot="1">
      <c r="A12" s="54">
        <v>2</v>
      </c>
      <c r="B12" s="55" t="s">
        <v>13</v>
      </c>
      <c r="C12" s="27">
        <v>377</v>
      </c>
      <c r="D12" s="27">
        <v>595.66</v>
      </c>
      <c r="E12" s="57" t="s">
        <v>22</v>
      </c>
    </row>
    <row r="13" spans="1:5" ht="16.5" thickBot="1">
      <c r="A13" s="54">
        <v>3</v>
      </c>
      <c r="B13" s="58" t="s">
        <v>14</v>
      </c>
      <c r="C13" s="27">
        <v>780</v>
      </c>
      <c r="D13" s="27">
        <v>312.3</v>
      </c>
      <c r="E13" s="26" t="s">
        <v>22</v>
      </c>
    </row>
    <row r="14" spans="1:5" ht="32.25" thickBot="1">
      <c r="A14" s="54">
        <v>4</v>
      </c>
      <c r="B14" s="27" t="s">
        <v>15</v>
      </c>
      <c r="C14" s="27">
        <v>0</v>
      </c>
      <c r="D14" s="25">
        <v>0</v>
      </c>
      <c r="E14" s="26" t="s">
        <v>29</v>
      </c>
    </row>
    <row r="15" spans="1:5" ht="16.5" thickBot="1">
      <c r="A15" s="59">
        <v>5</v>
      </c>
      <c r="B15" s="60" t="s">
        <v>16</v>
      </c>
      <c r="C15" s="60">
        <f>SUM(C6:C14)</f>
        <v>3095</v>
      </c>
      <c r="D15" s="60">
        <f>SUM(D6:D14)</f>
        <v>4058.58</v>
      </c>
      <c r="E15" s="61"/>
    </row>
    <row r="16" spans="3:5" ht="15.75">
      <c r="C16" s="31"/>
      <c r="D16" s="23"/>
      <c r="E16" s="23"/>
    </row>
    <row r="17" spans="3:5" ht="15.75">
      <c r="C17" s="31"/>
      <c r="D17" s="23"/>
      <c r="E17" s="23"/>
    </row>
    <row r="18" ht="12.75">
      <c r="B18" s="28" t="s">
        <v>21</v>
      </c>
    </row>
    <row r="19" ht="12.75">
      <c r="B19" s="28">
        <v>5186.5</v>
      </c>
    </row>
  </sheetData>
  <mergeCells count="3">
    <mergeCell ref="B7:B8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4">
      <selection activeCell="C14" sqref="C14"/>
    </sheetView>
  </sheetViews>
  <sheetFormatPr defaultColWidth="9.00390625" defaultRowHeight="12.75"/>
  <cols>
    <col min="1" max="1" width="9.125" style="33" customWidth="1"/>
    <col min="2" max="2" width="28.00390625" style="28" customWidth="1"/>
    <col min="3" max="3" width="11.00390625" style="49" customWidth="1"/>
    <col min="4" max="4" width="11.00390625" style="28" customWidth="1"/>
    <col min="5" max="5" width="22.125" style="28" customWidth="1"/>
    <col min="6" max="16384" width="9.125" style="28" customWidth="1"/>
  </cols>
  <sheetData>
    <row r="1" ht="12.75">
      <c r="B1" s="28" t="s">
        <v>35</v>
      </c>
    </row>
    <row r="2" spans="1:5" ht="16.5" thickBot="1">
      <c r="A2" s="34"/>
      <c r="B2" s="30"/>
      <c r="C2" s="30"/>
      <c r="D2" s="29"/>
      <c r="E2" s="29"/>
    </row>
    <row r="3" spans="1:5" ht="16.5" thickBot="1">
      <c r="A3" s="39" t="s">
        <v>0</v>
      </c>
      <c r="B3" s="40" t="s">
        <v>1</v>
      </c>
      <c r="C3" s="40" t="s">
        <v>2</v>
      </c>
      <c r="D3" s="41" t="s">
        <v>3</v>
      </c>
      <c r="E3" s="42" t="s">
        <v>4</v>
      </c>
    </row>
    <row r="4" spans="1:5" ht="15.75">
      <c r="A4" s="43"/>
      <c r="B4" s="44"/>
      <c r="C4" s="50"/>
      <c r="D4" s="44"/>
      <c r="E4" s="42" t="s">
        <v>5</v>
      </c>
    </row>
    <row r="5" spans="1:5" ht="47.25">
      <c r="A5" s="45" t="s">
        <v>6</v>
      </c>
      <c r="B5" s="35" t="s">
        <v>27</v>
      </c>
      <c r="C5" s="51">
        <f>SUM(C6:C11)</f>
        <v>2</v>
      </c>
      <c r="D5" s="51">
        <f>SUM(D6:D11)</f>
        <v>4743.84</v>
      </c>
      <c r="E5" s="46"/>
    </row>
    <row r="6" spans="1:5" ht="15.75">
      <c r="A6" s="45"/>
      <c r="B6" s="36" t="s">
        <v>10</v>
      </c>
      <c r="C6" s="35">
        <v>1</v>
      </c>
      <c r="D6" s="35">
        <v>521.1</v>
      </c>
      <c r="E6" s="47" t="s">
        <v>36</v>
      </c>
    </row>
    <row r="7" spans="1:5" ht="18" customHeight="1">
      <c r="A7" s="45"/>
      <c r="B7" s="78" t="s">
        <v>11</v>
      </c>
      <c r="C7" s="35">
        <v>1</v>
      </c>
      <c r="D7" s="35">
        <v>4222.74</v>
      </c>
      <c r="E7" s="47" t="s">
        <v>36</v>
      </c>
    </row>
    <row r="8" spans="1:5" ht="14.25" customHeight="1">
      <c r="A8" s="45"/>
      <c r="B8" s="79"/>
      <c r="C8" s="35"/>
      <c r="D8" s="35"/>
      <c r="E8" s="47"/>
    </row>
    <row r="9" spans="1:5" ht="15.75">
      <c r="A9" s="45"/>
      <c r="B9" s="80" t="s">
        <v>12</v>
      </c>
      <c r="C9" s="89"/>
      <c r="D9" s="35"/>
      <c r="E9" s="47"/>
    </row>
    <row r="10" spans="1:5" ht="15.75">
      <c r="A10" s="45"/>
      <c r="B10" s="80"/>
      <c r="C10" s="89"/>
      <c r="D10" s="35"/>
      <c r="E10" s="47"/>
    </row>
    <row r="11" spans="1:5" ht="16.5" thickBot="1">
      <c r="A11" s="48"/>
      <c r="B11" s="81"/>
      <c r="C11" s="90"/>
      <c r="D11" s="62"/>
      <c r="E11" s="53"/>
    </row>
    <row r="12" spans="1:5" ht="32.25" thickBot="1">
      <c r="A12" s="54">
        <v>2</v>
      </c>
      <c r="B12" s="55" t="s">
        <v>13</v>
      </c>
      <c r="C12" s="27"/>
      <c r="D12" s="27"/>
      <c r="E12" s="57" t="s">
        <v>22</v>
      </c>
    </row>
    <row r="13" spans="1:5" ht="16.5" thickBot="1">
      <c r="A13" s="54">
        <v>3</v>
      </c>
      <c r="B13" s="58" t="s">
        <v>14</v>
      </c>
      <c r="C13" s="27">
        <v>889</v>
      </c>
      <c r="D13" s="27">
        <v>499.3</v>
      </c>
      <c r="E13" s="26" t="s">
        <v>22</v>
      </c>
    </row>
    <row r="14" spans="1:5" ht="32.25" thickBot="1">
      <c r="A14" s="54">
        <v>4</v>
      </c>
      <c r="B14" s="27" t="s">
        <v>15</v>
      </c>
      <c r="C14" s="27"/>
      <c r="D14" s="25"/>
      <c r="E14" s="26" t="s">
        <v>29</v>
      </c>
    </row>
    <row r="15" spans="1:5" ht="16.5" thickBot="1">
      <c r="A15" s="59">
        <v>5</v>
      </c>
      <c r="B15" s="60" t="s">
        <v>16</v>
      </c>
      <c r="C15" s="60">
        <f>SUM(C6:C14)</f>
        <v>891</v>
      </c>
      <c r="D15" s="60">
        <f>SUM(D6:D14)</f>
        <v>5243.14</v>
      </c>
      <c r="E15" s="61"/>
    </row>
    <row r="16" spans="3:5" ht="15.75">
      <c r="C16" s="31"/>
      <c r="D16" s="23"/>
      <c r="E16" s="23"/>
    </row>
    <row r="17" spans="3:5" ht="15.75">
      <c r="C17" s="31"/>
      <c r="D17" s="23"/>
      <c r="E17" s="23"/>
    </row>
    <row r="18" ht="12.75">
      <c r="B18" s="28" t="s">
        <v>21</v>
      </c>
    </row>
    <row r="19" ht="12.75">
      <c r="B19" s="28">
        <v>5186.5</v>
      </c>
    </row>
  </sheetData>
  <mergeCells count="3">
    <mergeCell ref="B7:B8"/>
    <mergeCell ref="B9:B11"/>
    <mergeCell ref="C9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Моргаушская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imu1</dc:creator>
  <cp:keywords/>
  <dc:description/>
  <cp:lastModifiedBy>отдел имущества</cp:lastModifiedBy>
  <cp:lastPrinted>2007-04-26T08:13:53Z</cp:lastPrinted>
  <dcterms:created xsi:type="dcterms:W3CDTF">2007-04-10T11:09:59Z</dcterms:created>
  <dcterms:modified xsi:type="dcterms:W3CDTF">2007-04-26T10:38:43Z</dcterms:modified>
  <cp:category/>
  <cp:version/>
  <cp:contentType/>
  <cp:contentStatus/>
</cp:coreProperties>
</file>